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Worked example" sheetId="2" state="visible" r:id="rId2"/>
    <sheet xmlns:r="http://schemas.openxmlformats.org/officeDocument/2006/relationships" name="Your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6E56"/>
      <sz val="14"/>
    </font>
    <font>
      <b val="1"/>
    </font>
    <font>
      <b val="1"/>
      <color rgb="000F6E56"/>
      <sz val="12"/>
    </font>
    <font>
      <i val="1"/>
      <color rgb="00555555"/>
    </font>
  </fonts>
  <fills count="5">
    <fill>
      <patternFill/>
    </fill>
    <fill>
      <patternFill patternType="gray125"/>
    </fill>
    <fill>
      <patternFill patternType="solid">
        <fgColor rgb="00E2F1EA"/>
      </patternFill>
    </fill>
    <fill>
      <patternFill patternType="solid">
        <fgColor rgb="00E4EEFB"/>
      </patternFill>
    </fill>
    <fill>
      <patternFill patternType="solid">
        <fgColor rgb="00FFF3E6"/>
      </patternFill>
    </fill>
  </fills>
  <borders count="10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>
      <left style="thin">
        <color rgb="00CCCCCC"/>
      </left>
      <right/>
      <top/>
      <bottom/>
      <diagonal/>
    </border>
    <border>
      <left/>
      <right style="thin">
        <color rgb="00CCCCCC"/>
      </right>
      <top/>
      <bottom/>
      <diagonal/>
    </border>
    <border>
      <left style="thin">
        <color rgb="00CCCCCC"/>
      </left>
      <right/>
      <top/>
      <bottom style="thin">
        <color rgb="00CCCCCC"/>
      </bottom>
      <diagonal/>
    </border>
    <border>
      <left/>
      <right style="thin">
        <color rgb="00CCCCCC"/>
      </right>
      <top/>
      <bottom style="thin">
        <color rgb="00CCCCCC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2" fillId="2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2" fillId="0" borderId="1" applyAlignment="1" pivotButton="0" quotePrefix="0" xfId="0">
      <alignment vertical="top" wrapText="1"/>
    </xf>
    <xf numFmtId="0" fontId="2" fillId="0" borderId="1" pivotButton="0" quotePrefix="0" xfId="0"/>
    <xf numFmtId="0" fontId="4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3" borderId="1" pivotButton="0" quotePrefix="0" xfId="0"/>
    <xf numFmtId="0" fontId="2" fillId="4" borderId="1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Geo-holdout: is your change causing sales, or is it the season?</t>
        </is>
      </c>
    </row>
    <row r="3">
      <c r="A3" s="2" t="inlineStr">
        <is>
          <t>This workbook runs the method behind the post "Is this channel actually driving sales, or would those sales have happened anyway?". A geo-holdout splits your regions at random into a TREATMENT arm (gets the change) and a CONTROL arm (held back). Both arms live through the same season, so subtracting the control arm's before/after move from the treatment arm's leaves only what your change caused: the difference-in-differences lift. The lift comes with a RANGE -- randomising removes the confounding, not the sampling noise.</t>
        </is>
      </c>
    </row>
    <row r="4"/>
    <row r="5"/>
    <row r="6"/>
    <row r="8" ht="62" customHeight="1">
      <c r="A8" s="3" t="inlineStr">
        <is>
          <t>What each region's DELTA means</t>
        </is>
      </c>
      <c r="B8" s="4" t="inlineStr">
        <is>
          <t>One number per region: its average daily conversions in the LIVE window minus its average in the PRE-period. That before/after change is all the method needs from each region.</t>
        </is>
      </c>
      <c r="C8" s="5" t="n"/>
      <c r="D8" s="6" t="n"/>
    </row>
    <row r="9" ht="62" customHeight="1">
      <c r="A9" s="3" t="inlineStr">
        <is>
          <t>The two sheets</t>
        </is>
      </c>
      <c r="B9" s="4" t="inlineStr">
        <is>
          <t>'Worked example' is the article's 20-region test, already filled in -- change any delta and watch the lift move. 'Your data' has two empty columns to paste your own region deltas into.</t>
        </is>
      </c>
      <c r="C9" s="5" t="n"/>
      <c r="D9" s="6" t="n"/>
    </row>
    <row r="10" ht="62" customHeight="1">
      <c r="A10" s="3" t="inlineStr">
        <is>
          <t>Honest labels</t>
        </is>
      </c>
      <c r="B10" s="4" t="inlineStr">
        <is>
          <t>The worked example is SYNTHETIC (made up to show the method). This is a simplified single-number-per-region version; the full method (in the notebook) also pairs comparable regions, handles spillover, and runs a randomisation test for significance. Excel cannot run that randomisation, so the range here uses the region-to-region spread, which is the same idea.</t>
        </is>
      </c>
      <c r="C10" s="5" t="n"/>
      <c r="D10" s="6" t="n"/>
    </row>
    <row r="11" ht="62" customHeight="1">
      <c r="A11" s="3" t="inlineStr">
        <is>
          <t>The formulas, in words</t>
        </is>
      </c>
      <c r="B11" s="4" t="inlineStr">
        <is>
          <t>lift = average(treatment deltas) - average(control deltas). range = lift +/- 1.645 x standard error. If the range covers zero, the test was too small to tell -- not proof the change did nothing.</t>
        </is>
      </c>
      <c r="C11" s="5" t="n"/>
      <c r="D11" s="6" t="n"/>
    </row>
    <row r="12" ht="62" customHeight="1">
      <c r="A12" s="3" t="inlineStr">
        <is>
          <t>For the full method</t>
        </is>
      </c>
      <c r="B12" s="4" t="inlineStr">
        <is>
          <t>Open notebook.ipynb from the post: it runs the randomisation test, a power curve, and reads your raw analytics export. This sheet is the playable core.</t>
        </is>
      </c>
      <c r="C12" s="5" t="n"/>
      <c r="D12" s="6" t="n"/>
    </row>
  </sheetData>
  <mergeCells count="7">
    <mergeCell ref="B10:D10"/>
    <mergeCell ref="A1:D1"/>
    <mergeCell ref="B11:D11"/>
    <mergeCell ref="B8:D8"/>
    <mergeCell ref="A3:D6"/>
    <mergeCell ref="B9:D9"/>
    <mergeCell ref="B12:D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0" customWidth="1" min="4" max="4"/>
    <col width="16" customWidth="1" min="5" max="5"/>
    <col width="34" customWidth="1" min="8" max="8"/>
    <col width="16" customWidth="1" min="9" max="9"/>
    <col width="46" customWidth="1" min="10" max="10"/>
  </cols>
  <sheetData>
    <row r="1">
      <c r="A1" s="1" t="inlineStr">
        <is>
          <t>Worked example -- the article's 20-region geo-holdout (synthetic)</t>
        </is>
      </c>
    </row>
    <row r="2" ht="58" customHeight="1">
      <c r="A2" s="2" t="inlineStr">
        <is>
          <t>Ten treatment regions, ten control. Each cell is that region's DELTA (live-window daily average minus pre-period daily average). The block on the right recomputes live -- edit any delta and every number updates. The true effect baked in was +6/day; the holdout recovers it, while the naive read is inflated by the +8/day season the control arm reveals.</t>
        </is>
      </c>
    </row>
    <row r="4">
      <c r="A4" s="7" t="inlineStr">
        <is>
          <t>Region</t>
        </is>
      </c>
      <c r="B4" s="7" t="inlineStr">
        <is>
          <t>Treatment delta</t>
        </is>
      </c>
      <c r="D4" s="7" t="inlineStr">
        <is>
          <t>Region</t>
        </is>
      </c>
      <c r="E4" s="7" t="inlineStr">
        <is>
          <t>Control delta</t>
        </is>
      </c>
    </row>
    <row r="5">
      <c r="A5" s="8" t="inlineStr">
        <is>
          <t>T01</t>
        </is>
      </c>
      <c r="B5" s="8" t="n">
        <v>9.5892</v>
      </c>
      <c r="D5" s="8" t="inlineStr">
        <is>
          <t>C01</t>
        </is>
      </c>
      <c r="E5" s="8" t="n">
        <v>2.2686</v>
      </c>
      <c r="H5" s="9" t="inlineStr">
        <is>
          <t>The read (all live formulas)</t>
        </is>
      </c>
    </row>
    <row r="6">
      <c r="A6" s="8" t="inlineStr">
        <is>
          <t>T02</t>
        </is>
      </c>
      <c r="B6" s="8" t="n">
        <v>11.4434</v>
      </c>
      <c r="D6" s="8" t="inlineStr">
        <is>
          <t>C02</t>
        </is>
      </c>
      <c r="E6" s="8" t="n">
        <v>12.9289</v>
      </c>
      <c r="H6" s="10" t="inlineStr">
        <is>
          <t>Treatment regions (n)</t>
        </is>
      </c>
      <c r="I6" s="11">
        <f>COUNT(B5:B14)</f>
        <v/>
      </c>
      <c r="J6" s="12" t="inlineStr">
        <is>
          <t>how many treated regions have data</t>
        </is>
      </c>
    </row>
    <row r="7">
      <c r="A7" s="8" t="inlineStr">
        <is>
          <t>T03</t>
        </is>
      </c>
      <c r="B7" s="8" t="n">
        <v>7.7103</v>
      </c>
      <c r="D7" s="8" t="inlineStr">
        <is>
          <t>C03</t>
        </is>
      </c>
      <c r="E7" s="8" t="n">
        <v>18.9203</v>
      </c>
      <c r="H7" s="10" t="inlineStr">
        <is>
          <t>Control regions (n)</t>
        </is>
      </c>
      <c r="I7" s="11">
        <f>COUNT(E5:E14)</f>
        <v/>
      </c>
      <c r="J7" s="12" t="inlineStr">
        <is>
          <t>how many control regions have data</t>
        </is>
      </c>
    </row>
    <row r="8">
      <c r="A8" s="8" t="inlineStr">
        <is>
          <t>T04</t>
        </is>
      </c>
      <c r="B8" s="8" t="n">
        <v>19.7626</v>
      </c>
      <c r="D8" s="8" t="inlineStr">
        <is>
          <t>C04</t>
        </is>
      </c>
      <c r="E8" s="8" t="n">
        <v>11.3622</v>
      </c>
      <c r="H8" s="10" t="inlineStr">
        <is>
          <t>Naive read (treated avg delta)</t>
        </is>
      </c>
      <c r="I8" s="11">
        <f>AVERAGE(B5:B14)</f>
        <v/>
      </c>
      <c r="J8" s="12" t="inlineStr">
        <is>
          <t>the treated arm's own before/after move -- the change PLUS the season</t>
        </is>
      </c>
    </row>
    <row r="9">
      <c r="A9" s="8" t="inlineStr">
        <is>
          <t>T05</t>
        </is>
      </c>
      <c r="B9" s="8" t="n">
        <v>22.7126</v>
      </c>
      <c r="D9" s="8" t="inlineStr">
        <is>
          <t>C05</t>
        </is>
      </c>
      <c r="E9" s="8" t="n">
        <v>7.1975</v>
      </c>
      <c r="H9" s="10" t="inlineStr">
        <is>
          <t>The season (control avg delta)</t>
        </is>
      </c>
      <c r="I9" s="11">
        <f>AVERAGE(E5:E14)</f>
        <v/>
      </c>
      <c r="J9" s="12" t="inlineStr">
        <is>
          <t>what the control arm did -- the season alone, observed</t>
        </is>
      </c>
    </row>
    <row r="10">
      <c r="A10" s="8" t="inlineStr">
        <is>
          <t>T06</t>
        </is>
      </c>
      <c r="B10" s="8" t="n">
        <v>7.368</v>
      </c>
      <c r="D10" s="8" t="inlineStr">
        <is>
          <t>C06</t>
        </is>
      </c>
      <c r="E10" s="8" t="n">
        <v>7.367</v>
      </c>
      <c r="H10" s="13" t="inlineStr">
        <is>
          <t>Holdout lift (difference in differences)</t>
        </is>
      </c>
      <c r="I10" s="14">
        <f>I8-I9</f>
        <v/>
      </c>
      <c r="J10" s="12" t="inlineStr">
        <is>
          <t>the headline: treated move minus control move = the change's effect</t>
        </is>
      </c>
    </row>
    <row r="11">
      <c r="A11" s="8" t="inlineStr">
        <is>
          <t>T07</t>
        </is>
      </c>
      <c r="B11" s="8" t="n">
        <v>19.1417</v>
      </c>
      <c r="D11" s="8" t="inlineStr">
        <is>
          <t>C07</t>
        </is>
      </c>
      <c r="E11" s="8" t="n">
        <v>10.4413</v>
      </c>
      <c r="H11" s="10" t="inlineStr">
        <is>
          <t>Treatment spread (variance)</t>
        </is>
      </c>
      <c r="I11" s="11">
        <f>(SUMPRODUCT(B5:B14,B5:B14)-I6*I8^2)/(I6-1)</f>
        <v/>
      </c>
      <c r="J11" s="12" t="inlineStr">
        <is>
          <t>how much the treated regions disagree</t>
        </is>
      </c>
    </row>
    <row r="12">
      <c r="A12" s="8" t="inlineStr">
        <is>
          <t>T08</t>
        </is>
      </c>
      <c r="B12" s="8" t="n">
        <v>20.5743</v>
      </c>
      <c r="D12" s="8" t="inlineStr">
        <is>
          <t>C08</t>
        </is>
      </c>
      <c r="E12" s="8" t="n">
        <v>12.2267</v>
      </c>
      <c r="H12" s="10" t="inlineStr">
        <is>
          <t>Control spread (variance)</t>
        </is>
      </c>
      <c r="I12" s="11">
        <f>(SUMPRODUCT(E5:E14,E5:E14)-I7*I9^2)/(I7-1)</f>
        <v/>
      </c>
      <c r="J12" s="12" t="inlineStr">
        <is>
          <t>how much the control regions disagree</t>
        </is>
      </c>
    </row>
    <row r="13">
      <c r="A13" s="8" t="inlineStr">
        <is>
          <t>T09</t>
        </is>
      </c>
      <c r="B13" s="8" t="n">
        <v>12.5574</v>
      </c>
      <c r="D13" s="8" t="inlineStr">
        <is>
          <t>C09</t>
        </is>
      </c>
      <c r="E13" s="8" t="n">
        <v>0.1129</v>
      </c>
      <c r="H13" s="10" t="inlineStr">
        <is>
          <t>Standard error of the lift</t>
        </is>
      </c>
      <c r="I13" s="11">
        <f>SQRT(I11/I6+I12/I7)</f>
        <v/>
      </c>
      <c r="J13" s="12" t="inlineStr">
        <is>
          <t>the wobble in the lift from a different random split</t>
        </is>
      </c>
    </row>
    <row r="14">
      <c r="A14" s="8" t="inlineStr">
        <is>
          <t>T10</t>
        </is>
      </c>
      <c r="B14" s="8" t="n">
        <v>20.0154</v>
      </c>
      <c r="D14" s="8" t="inlineStr">
        <is>
          <t>C10</t>
        </is>
      </c>
      <c r="E14" s="8" t="n">
        <v>3.9419</v>
      </c>
      <c r="H14" s="10" t="inlineStr">
        <is>
          <t>90% range -- low</t>
        </is>
      </c>
      <c r="I14" s="11">
        <f>I10-1.645*I13</f>
        <v/>
      </c>
      <c r="J14" s="12" t="inlineStr">
        <is>
          <t>lift minus 1.645 x SE</t>
        </is>
      </c>
    </row>
    <row r="15">
      <c r="H15" s="10" t="inlineStr">
        <is>
          <t>90% range -- high</t>
        </is>
      </c>
      <c r="I15" s="11">
        <f>I10+1.645*I13</f>
        <v/>
      </c>
      <c r="J15" s="12" t="inlineStr">
        <is>
          <t>lift plus 1.645 x SE</t>
        </is>
      </c>
    </row>
    <row r="17">
      <c r="H17" s="11" t="inlineStr">
        <is>
          <t>Verdict</t>
        </is>
      </c>
      <c r="I17" s="8">
        <f>IF(I14&gt;0,"effect detected -- the range clears zero","too small to tell -- the range covers zero")</f>
        <v/>
      </c>
      <c r="J17" s="6" t="n"/>
    </row>
    <row r="28">
      <c r="A28" s="9" t="inlineStr">
        <is>
          <t>Try it</t>
        </is>
      </c>
    </row>
    <row r="29">
      <c r="A29" s="2" t="inlineStr">
        <is>
          <t>Raise the control deltas (a bigger season) -- the naive read climbs but the holdout lift barely moves. Shrink the gap between the arms toward zero and watch the range swallow the effect: that is what too small a test looks like.</t>
        </is>
      </c>
    </row>
    <row r="30"/>
    <row r="31"/>
  </sheetData>
  <mergeCells count="4">
    <mergeCell ref="A2:F2"/>
    <mergeCell ref="I17:J17"/>
    <mergeCell ref="A1:F1"/>
    <mergeCell ref="A29:F3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0" customWidth="1" min="4" max="4"/>
    <col width="16" customWidth="1" min="5" max="5"/>
    <col width="34" customWidth="1" min="8" max="8"/>
    <col width="16" customWidth="1" min="9" max="9"/>
    <col width="46" customWidth="1" min="10" max="10"/>
  </cols>
  <sheetData>
    <row r="1">
      <c r="A1" s="1" t="inlineStr">
        <is>
          <t>Your data -- paste your own region deltas</t>
        </is>
      </c>
    </row>
    <row r="2" ht="58" customHeight="1">
      <c r="A2" s="2" t="inlineStr">
        <is>
          <t>Put each region's DELTA (live-window daily average minus pre-period daily average) in the right column for its arm. The read on the right updates live. It is pre-filled with a deliberately TINY test (three regions per arm) so you can see the sufficiency flag fire -- replace these numbers with your own. Add rows inside the ranges if you have more regions.</t>
        </is>
      </c>
    </row>
    <row r="4">
      <c r="A4" s="15" t="inlineStr">
        <is>
          <t>Region</t>
        </is>
      </c>
      <c r="B4" s="15" t="inlineStr">
        <is>
          <t>Treatment delta</t>
        </is>
      </c>
      <c r="D4" s="15" t="inlineStr">
        <is>
          <t>Region</t>
        </is>
      </c>
      <c r="E4" s="15" t="inlineStr">
        <is>
          <t>Control delta</t>
        </is>
      </c>
    </row>
    <row r="5">
      <c r="A5" s="8" t="inlineStr">
        <is>
          <t>mine1</t>
        </is>
      </c>
      <c r="B5" s="8" t="n">
        <v>13.1207</v>
      </c>
      <c r="D5" s="8" t="inlineStr">
        <is>
          <t>mine1</t>
        </is>
      </c>
      <c r="E5" s="8" t="n">
        <v>10.4006</v>
      </c>
      <c r="H5" s="9" t="inlineStr">
        <is>
          <t>The read (all live formulas)</t>
        </is>
      </c>
    </row>
    <row r="6">
      <c r="A6" s="8" t="inlineStr">
        <is>
          <t>mine2</t>
        </is>
      </c>
      <c r="B6" s="8" t="n">
        <v>10.8134</v>
      </c>
      <c r="D6" s="8" t="inlineStr">
        <is>
          <t>mine2</t>
        </is>
      </c>
      <c r="E6" s="8" t="n">
        <v>9.2675</v>
      </c>
      <c r="H6" s="10" t="inlineStr">
        <is>
          <t>Treatment regions (n)</t>
        </is>
      </c>
      <c r="I6" s="11">
        <f>COUNT(B5:B34)</f>
        <v/>
      </c>
      <c r="J6" s="12" t="inlineStr">
        <is>
          <t>how many treated regions have data</t>
        </is>
      </c>
    </row>
    <row r="7">
      <c r="A7" s="8" t="inlineStr">
        <is>
          <t>mine3</t>
        </is>
      </c>
      <c r="B7" s="8" t="n">
        <v>6.5476</v>
      </c>
      <c r="D7" s="8" t="inlineStr">
        <is>
          <t>mine3</t>
        </is>
      </c>
      <c r="E7" s="8" t="n">
        <v>-3.3749</v>
      </c>
      <c r="H7" s="10" t="inlineStr">
        <is>
          <t>Control regions (n)</t>
        </is>
      </c>
      <c r="I7" s="11">
        <f>COUNT(E5:E34)</f>
        <v/>
      </c>
      <c r="J7" s="12" t="inlineStr">
        <is>
          <t>how many control regions have data</t>
        </is>
      </c>
    </row>
    <row r="8">
      <c r="A8" s="8" t="n"/>
      <c r="B8" s="8" t="n"/>
      <c r="D8" s="8" t="n"/>
      <c r="E8" s="8" t="n"/>
      <c r="H8" s="10" t="inlineStr">
        <is>
          <t>Naive read (treated avg delta)</t>
        </is>
      </c>
      <c r="I8" s="11">
        <f>AVERAGE(B5:B34)</f>
        <v/>
      </c>
      <c r="J8" s="12" t="inlineStr">
        <is>
          <t>the treated arm's own before/after move -- the change PLUS the season</t>
        </is>
      </c>
    </row>
    <row r="9">
      <c r="A9" s="8" t="n"/>
      <c r="B9" s="8" t="n"/>
      <c r="D9" s="8" t="n"/>
      <c r="E9" s="8" t="n"/>
      <c r="H9" s="10" t="inlineStr">
        <is>
          <t>The season (control avg delta)</t>
        </is>
      </c>
      <c r="I9" s="11">
        <f>AVERAGE(E5:E34)</f>
        <v/>
      </c>
      <c r="J9" s="12" t="inlineStr">
        <is>
          <t>what the control arm did -- the season alone, observed</t>
        </is>
      </c>
    </row>
    <row r="10">
      <c r="A10" s="8" t="n"/>
      <c r="B10" s="8" t="n"/>
      <c r="D10" s="8" t="n"/>
      <c r="E10" s="8" t="n"/>
      <c r="H10" s="13" t="inlineStr">
        <is>
          <t>Holdout lift (difference in differences)</t>
        </is>
      </c>
      <c r="I10" s="14">
        <f>I8-I9</f>
        <v/>
      </c>
      <c r="J10" s="12" t="inlineStr">
        <is>
          <t>the headline: treated move minus control move = the change's effect</t>
        </is>
      </c>
    </row>
    <row r="11">
      <c r="A11" s="8" t="n"/>
      <c r="B11" s="8" t="n"/>
      <c r="D11" s="8" t="n"/>
      <c r="E11" s="8" t="n"/>
      <c r="H11" s="10" t="inlineStr">
        <is>
          <t>Treatment spread (variance)</t>
        </is>
      </c>
      <c r="I11" s="11">
        <f>(SUMPRODUCT(B5:B34,B5:B34)-I6*I8^2)/(I6-1)</f>
        <v/>
      </c>
      <c r="J11" s="12" t="inlineStr">
        <is>
          <t>how much the treated regions disagree</t>
        </is>
      </c>
    </row>
    <row r="12">
      <c r="A12" s="8" t="n"/>
      <c r="B12" s="8" t="n"/>
      <c r="D12" s="8" t="n"/>
      <c r="E12" s="8" t="n"/>
      <c r="H12" s="10" t="inlineStr">
        <is>
          <t>Control spread (variance)</t>
        </is>
      </c>
      <c r="I12" s="11">
        <f>(SUMPRODUCT(E5:E34,E5:E34)-I7*I9^2)/(I7-1)</f>
        <v/>
      </c>
      <c r="J12" s="12" t="inlineStr">
        <is>
          <t>how much the control regions disagree</t>
        </is>
      </c>
    </row>
    <row r="13">
      <c r="A13" s="8" t="n"/>
      <c r="B13" s="8" t="n"/>
      <c r="D13" s="8" t="n"/>
      <c r="E13" s="8" t="n"/>
      <c r="H13" s="10" t="inlineStr">
        <is>
          <t>Standard error of the lift</t>
        </is>
      </c>
      <c r="I13" s="11">
        <f>SQRT(I11/I6+I12/I7)</f>
        <v/>
      </c>
      <c r="J13" s="12" t="inlineStr">
        <is>
          <t>the wobble in the lift from a different random split</t>
        </is>
      </c>
    </row>
    <row r="14">
      <c r="A14" s="8" t="n"/>
      <c r="B14" s="8" t="n"/>
      <c r="D14" s="8" t="n"/>
      <c r="E14" s="8" t="n"/>
      <c r="H14" s="10" t="inlineStr">
        <is>
          <t>90% range -- low</t>
        </is>
      </c>
      <c r="I14" s="11">
        <f>I10-1.645*I13</f>
        <v/>
      </c>
      <c r="J14" s="12" t="inlineStr">
        <is>
          <t>lift minus 1.645 x SE</t>
        </is>
      </c>
    </row>
    <row r="15">
      <c r="A15" s="8" t="n"/>
      <c r="B15" s="8" t="n"/>
      <c r="D15" s="8" t="n"/>
      <c r="E15" s="8" t="n"/>
      <c r="H15" s="10" t="inlineStr">
        <is>
          <t>90% range -- high</t>
        </is>
      </c>
      <c r="I15" s="11">
        <f>I10+1.645*I13</f>
        <v/>
      </c>
      <c r="J15" s="12" t="inlineStr">
        <is>
          <t>lift plus 1.645 x SE</t>
        </is>
      </c>
    </row>
    <row r="16">
      <c r="A16" s="8" t="n"/>
      <c r="B16" s="8" t="n"/>
      <c r="D16" s="8" t="n"/>
      <c r="E16" s="8" t="n"/>
    </row>
    <row r="17" ht="60" customHeight="1">
      <c r="A17" s="8" t="n"/>
      <c r="B17" s="8" t="n"/>
      <c r="D17" s="8" t="n"/>
      <c r="E17" s="8" t="n"/>
      <c r="H17" s="11" t="inlineStr">
        <is>
          <t>Data-health flag</t>
        </is>
      </c>
      <c r="I17" s="4">
        <f>IF(OR(I6&lt;5,I7&lt;5),"THIN: fewer than 5 regions per arm -- treat the lift as directional. ","")&amp;IF(AND(I14&lt;=0,I15&gt;=0),"RANGE COVERS ZERO: too small to tell, not proof of no effect -- add regions or run longer.",IF(I14&gt;0,"Range clears zero: a detectable lift.","Range is entirely negative: the change looks to have hurt -- re-check the setup."))</f>
        <v/>
      </c>
      <c r="J17" s="16" t="n"/>
    </row>
    <row r="18">
      <c r="A18" s="8" t="n"/>
      <c r="B18" s="8" t="n"/>
      <c r="D18" s="8" t="n"/>
      <c r="E18" s="8" t="n"/>
      <c r="I18" s="17" t="n"/>
      <c r="J18" s="18" t="n"/>
    </row>
    <row r="19">
      <c r="A19" s="8" t="n"/>
      <c r="B19" s="8" t="n"/>
      <c r="D19" s="8" t="n"/>
      <c r="E19" s="8" t="n"/>
      <c r="I19" s="19" t="n"/>
      <c r="J19" s="20" t="n"/>
    </row>
    <row r="20">
      <c r="A20" s="8" t="n"/>
      <c r="B20" s="8" t="n"/>
      <c r="D20" s="8" t="n"/>
      <c r="E20" s="8" t="n"/>
    </row>
    <row r="21">
      <c r="A21" s="8" t="n"/>
      <c r="B21" s="8" t="n"/>
      <c r="D21" s="8" t="n"/>
      <c r="E21" s="8" t="n"/>
    </row>
    <row r="22">
      <c r="A22" s="8" t="n"/>
      <c r="B22" s="8" t="n"/>
      <c r="D22" s="8" t="n"/>
      <c r="E22" s="8" t="n"/>
    </row>
    <row r="23">
      <c r="A23" s="8" t="n"/>
      <c r="B23" s="8" t="n"/>
      <c r="D23" s="8" t="n"/>
      <c r="E23" s="8" t="n"/>
    </row>
    <row r="24">
      <c r="A24" s="8" t="n"/>
      <c r="B24" s="8" t="n"/>
      <c r="D24" s="8" t="n"/>
      <c r="E24" s="8" t="n"/>
    </row>
    <row r="25">
      <c r="A25" s="8" t="n"/>
      <c r="B25" s="8" t="n"/>
      <c r="D25" s="8" t="n"/>
      <c r="E25" s="8" t="n"/>
    </row>
    <row r="26">
      <c r="A26" s="8" t="n"/>
      <c r="B26" s="8" t="n"/>
      <c r="D26" s="8" t="n"/>
      <c r="E26" s="8" t="n"/>
    </row>
    <row r="27">
      <c r="A27" s="8" t="n"/>
      <c r="B27" s="8" t="n"/>
      <c r="D27" s="8" t="n"/>
      <c r="E27" s="8" t="n"/>
    </row>
    <row r="28">
      <c r="A28" s="8" t="n"/>
      <c r="B28" s="8" t="n"/>
      <c r="D28" s="8" t="n"/>
      <c r="E28" s="8" t="n"/>
    </row>
    <row r="29">
      <c r="A29" s="8" t="n"/>
      <c r="B29" s="8" t="n"/>
      <c r="D29" s="8" t="n"/>
      <c r="E29" s="8" t="n"/>
    </row>
    <row r="30">
      <c r="A30" s="8" t="n"/>
      <c r="B30" s="8" t="n"/>
      <c r="D30" s="8" t="n"/>
      <c r="E30" s="8" t="n"/>
    </row>
    <row r="31">
      <c r="A31" s="8" t="n"/>
      <c r="B31" s="8" t="n"/>
      <c r="D31" s="8" t="n"/>
      <c r="E31" s="8" t="n"/>
    </row>
    <row r="32">
      <c r="A32" s="8" t="n"/>
      <c r="B32" s="8" t="n"/>
      <c r="D32" s="8" t="n"/>
      <c r="E32" s="8" t="n"/>
    </row>
    <row r="33">
      <c r="A33" s="8" t="n"/>
      <c r="B33" s="8" t="n"/>
      <c r="D33" s="8" t="n"/>
      <c r="E33" s="8" t="n"/>
    </row>
    <row r="34">
      <c r="A34" s="8" t="n"/>
      <c r="B34" s="8" t="n"/>
      <c r="D34" s="8" t="n"/>
      <c r="E34" s="8" t="n"/>
    </row>
  </sheetData>
  <mergeCells count="3">
    <mergeCell ref="I17:J19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2026-07-19T05:14:40Z</dcterms:created>
  <dcterms:modified xmlns:dcterms="http://purl.org/dc/terms/" xmlns:xsi="http://www.w3.org/2001/XMLSchema-instance" xsi:type="dcterms:W3CDTF">2026-07-19T05:14:40Z</dcterms:modified>
</cp:coreProperties>
</file>